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5010" activeTab="0"/>
  </bookViews>
  <sheets>
    <sheet name="MPM" sheetId="1" r:id="rId1"/>
    <sheet name="VCHM_d" sheetId="2" r:id="rId2"/>
    <sheet name="VCHM_h" sheetId="3" r:id="rId3"/>
  </sheets>
  <definedNames/>
  <calcPr fullCalcOnLoad="1"/>
</workbook>
</file>

<file path=xl/sharedStrings.xml><?xml version="1.0" encoding="utf-8"?>
<sst xmlns="http://schemas.openxmlformats.org/spreadsheetml/2006/main" count="15" uniqueCount="11">
  <si>
    <t>Metóda postupných meraní</t>
  </si>
  <si>
    <t>i</t>
  </si>
  <si>
    <t>i + 5</t>
  </si>
  <si>
    <t>Vyhodnocovanie chýb merania</t>
  </si>
  <si>
    <r>
      <t>x 10</t>
    </r>
    <r>
      <rPr>
        <vertAlign val="superscript"/>
        <sz val="12"/>
        <rFont val="Times New Roman"/>
        <family val="1"/>
      </rPr>
      <t>-4</t>
    </r>
  </si>
  <si>
    <t>(i+5)10T [s]</t>
  </si>
  <si>
    <t>i10T [s]</t>
  </si>
  <si>
    <r>
      <t>d</t>
    </r>
    <r>
      <rPr>
        <vertAlign val="subscript"/>
        <sz val="12"/>
        <rFont val="Times New Roman"/>
        <family val="1"/>
      </rPr>
      <t>i</t>
    </r>
  </si>
  <si>
    <r>
      <t>h</t>
    </r>
    <r>
      <rPr>
        <vertAlign val="subscript"/>
        <sz val="12"/>
        <rFont val="Times New Roman"/>
        <family val="1"/>
      </rPr>
      <t>i</t>
    </r>
  </si>
  <si>
    <t>A) Výpočet priemeru valčeka d a jeho chyby</t>
  </si>
  <si>
    <t>B) Výpočet výšky valčeka h a jeho chyby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</si>
</sst>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00"/>
    <numFmt numFmtId="165" formatCode="0.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00\ 00"/>
    <numFmt numFmtId="171" formatCode="0.E+00"/>
    <numFmt numFmtId="172" formatCode="0.000000"/>
    <numFmt numFmtId="173" formatCode="&quot;Áno&quot;;&quot;Áno&quot;;&quot;Nie&quot;"/>
    <numFmt numFmtId="174" formatCode="&quot;Pravda&quot;;&quot;Pravda&quot;;&quot;Nepravda&quot;"/>
    <numFmt numFmtId="175" formatCode="&quot;Zapnuté&quot;;&quot;Zapnuté&quot;;&quot;Vypnuté&quot;"/>
  </numFmts>
  <fonts count="11">
    <font>
      <sz val="10"/>
      <name val="Arial CE"/>
      <family val="0"/>
    </font>
    <font>
      <b/>
      <sz val="12"/>
      <color indexed="62"/>
      <name val="Arial CE"/>
      <family val="2"/>
    </font>
    <font>
      <sz val="12"/>
      <name val="Arial CE"/>
      <family val="2"/>
    </font>
    <font>
      <sz val="12"/>
      <name val="Times New Roman"/>
      <family val="1"/>
    </font>
    <font>
      <sz val="10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b/>
      <sz val="14"/>
      <color indexed="62"/>
      <name val="Arial CE"/>
      <family val="0"/>
    </font>
    <font>
      <sz val="12"/>
      <color indexed="10"/>
      <name val="Times New Roman"/>
      <family val="1"/>
    </font>
    <font>
      <b/>
      <sz val="12"/>
      <name val="Arial CE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 quotePrefix="1">
      <alignment horizontal="center"/>
    </xf>
    <xf numFmtId="2" fontId="3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164" fontId="3" fillId="0" borderId="0" xfId="0" applyNumberFormat="1" applyFont="1" applyAlignment="1">
      <alignment horizontal="left"/>
    </xf>
    <xf numFmtId="172" fontId="3" fillId="0" borderId="0" xfId="0" applyNumberFormat="1" applyFont="1" applyAlignment="1">
      <alignment horizontal="left"/>
    </xf>
    <xf numFmtId="0" fontId="3" fillId="0" borderId="1" xfId="0" applyNumberFormat="1" applyFont="1" applyBorder="1" applyAlignment="1" applyProtection="1">
      <alignment horizontal="center"/>
      <protection/>
    </xf>
    <xf numFmtId="0" fontId="3" fillId="0" borderId="1" xfId="0" applyNumberFormat="1" applyFont="1" applyBorder="1" applyAlignment="1" applyProtection="1">
      <alignment/>
      <protection/>
    </xf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quotePrefix="1">
      <alignment/>
    </xf>
    <xf numFmtId="0" fontId="3" fillId="0" borderId="0" xfId="0" applyFont="1" applyBorder="1" applyAlignment="1">
      <alignment/>
    </xf>
    <xf numFmtId="165" fontId="3" fillId="0" borderId="0" xfId="0" applyNumberFormat="1" applyFont="1" applyBorder="1" applyAlignment="1" applyProtection="1">
      <alignment/>
      <protection locked="0"/>
    </xf>
    <xf numFmtId="1" fontId="3" fillId="0" borderId="0" xfId="0" applyNumberFormat="1" applyFont="1" applyBorder="1" applyAlignment="1">
      <alignment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7" fillId="0" borderId="0" xfId="0" applyFont="1" applyAlignment="1">
      <alignment/>
    </xf>
    <xf numFmtId="165" fontId="8" fillId="0" borderId="1" xfId="0" applyNumberFormat="1" applyFont="1" applyBorder="1" applyAlignment="1" applyProtection="1">
      <alignment horizontal="center"/>
      <protection locked="0"/>
    </xf>
    <xf numFmtId="2" fontId="8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>
      <alignment/>
    </xf>
    <xf numFmtId="0" fontId="3" fillId="0" borderId="0" xfId="0" applyFont="1" applyBorder="1" applyAlignment="1">
      <alignment horizontal="center"/>
    </xf>
    <xf numFmtId="165" fontId="8" fillId="0" borderId="0" xfId="0" applyNumberFormat="1" applyFont="1" applyBorder="1" applyAlignment="1" applyProtection="1">
      <alignment horizontal="center"/>
      <protection locked="0"/>
    </xf>
    <xf numFmtId="1" fontId="3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 applyProtection="1">
      <alignment horizontal="center"/>
      <protection locked="0"/>
    </xf>
    <xf numFmtId="166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3.emf" /><Relationship Id="rId3" Type="http://schemas.openxmlformats.org/officeDocument/2006/relationships/image" Target="../media/image5.emf" /><Relationship Id="rId4" Type="http://schemas.openxmlformats.org/officeDocument/2006/relationships/image" Target="../media/image14.emf" /><Relationship Id="rId5" Type="http://schemas.openxmlformats.org/officeDocument/2006/relationships/image" Target="../media/image24.emf" /><Relationship Id="rId6" Type="http://schemas.openxmlformats.org/officeDocument/2006/relationships/image" Target="../media/image25.emf" /><Relationship Id="rId7" Type="http://schemas.openxmlformats.org/officeDocument/2006/relationships/image" Target="../media/image26.emf" /><Relationship Id="rId8" Type="http://schemas.openxmlformats.org/officeDocument/2006/relationships/image" Target="../media/image9.emf" /><Relationship Id="rId9" Type="http://schemas.openxmlformats.org/officeDocument/2006/relationships/image" Target="../media/image7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6.emf" /><Relationship Id="rId3" Type="http://schemas.openxmlformats.org/officeDocument/2006/relationships/image" Target="../media/image19.emf" /><Relationship Id="rId4" Type="http://schemas.openxmlformats.org/officeDocument/2006/relationships/image" Target="../media/image20.emf" /><Relationship Id="rId5" Type="http://schemas.openxmlformats.org/officeDocument/2006/relationships/image" Target="../media/image4.emf" /><Relationship Id="rId6" Type="http://schemas.openxmlformats.org/officeDocument/2006/relationships/image" Target="../media/image8.emf" /><Relationship Id="rId7" Type="http://schemas.openxmlformats.org/officeDocument/2006/relationships/image" Target="../media/image15.emf" /><Relationship Id="rId8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7.emf" /><Relationship Id="rId3" Type="http://schemas.openxmlformats.org/officeDocument/2006/relationships/image" Target="../media/image18.emf" /><Relationship Id="rId4" Type="http://schemas.openxmlformats.org/officeDocument/2006/relationships/image" Target="../media/image21.emf" /><Relationship Id="rId5" Type="http://schemas.openxmlformats.org/officeDocument/2006/relationships/image" Target="../media/image22.emf" /><Relationship Id="rId6" Type="http://schemas.openxmlformats.org/officeDocument/2006/relationships/image" Target="../media/image2.emf" /><Relationship Id="rId7" Type="http://schemas.openxmlformats.org/officeDocument/2006/relationships/image" Target="../media/image23.emf" /><Relationship Id="rId8" Type="http://schemas.openxmlformats.org/officeDocument/2006/relationships/image" Target="../media/image1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vmlDrawing" Target="../drawings/vmlDrawing1.vm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vmlDrawing" Target="../drawings/vmlDrawing2.vml" /><Relationship Id="rId1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oleObject" Target="../embeddings/oleObject_2_7.bin" /><Relationship Id="rId9" Type="http://schemas.openxmlformats.org/officeDocument/2006/relationships/vmlDrawing" Target="../drawings/vmlDrawing3.vml" /><Relationship Id="rId10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21"/>
  <sheetViews>
    <sheetView tabSelected="1" workbookViewId="0" topLeftCell="A1">
      <selection activeCell="H17" sqref="H17"/>
    </sheetView>
  </sheetViews>
  <sheetFormatPr defaultColWidth="9.00390625" defaultRowHeight="12.75"/>
  <cols>
    <col min="1" max="1" width="9.125" style="3" customWidth="1"/>
    <col min="2" max="7" width="14.875" style="3" customWidth="1"/>
    <col min="8" max="8" width="14.875" style="4" customWidth="1"/>
    <col min="9" max="16384" width="14.875" style="3" customWidth="1"/>
  </cols>
  <sheetData>
    <row r="3" ht="18">
      <c r="B3" s="39" t="s">
        <v>0</v>
      </c>
    </row>
    <row r="5" spans="2:9" ht="18.75" customHeight="1">
      <c r="B5" s="6"/>
      <c r="C5" s="6"/>
      <c r="D5" s="6"/>
      <c r="E5" s="6"/>
      <c r="F5" s="6"/>
      <c r="G5" s="9"/>
      <c r="H5" s="9"/>
      <c r="I5" s="9"/>
    </row>
    <row r="6" spans="2:9" ht="20.25" customHeight="1">
      <c r="B6" s="51" t="s">
        <v>1</v>
      </c>
      <c r="C6" s="51" t="s">
        <v>6</v>
      </c>
      <c r="D6" s="51" t="s">
        <v>2</v>
      </c>
      <c r="E6" s="51" t="s">
        <v>5</v>
      </c>
      <c r="F6" s="6"/>
      <c r="G6" s="6"/>
      <c r="H6" s="6"/>
      <c r="I6" s="17"/>
    </row>
    <row r="7" spans="2:9" ht="15.75">
      <c r="B7" s="6">
        <v>1</v>
      </c>
      <c r="C7" s="41">
        <v>0</v>
      </c>
      <c r="D7" s="6">
        <v>6</v>
      </c>
      <c r="E7" s="41">
        <v>42.3</v>
      </c>
      <c r="F7" s="10">
        <f>E7-C7</f>
        <v>42.3</v>
      </c>
      <c r="G7" s="11">
        <f>F7/50</f>
        <v>0.846</v>
      </c>
      <c r="H7" s="11">
        <f>(E$18-G7)*100000</f>
        <v>-400.00000000000034</v>
      </c>
      <c r="I7" s="8">
        <f>H7*H7</f>
        <v>160000.00000000026</v>
      </c>
    </row>
    <row r="8" spans="2:9" ht="15.75">
      <c r="B8" s="6">
        <v>2</v>
      </c>
      <c r="C8" s="41">
        <v>8.3</v>
      </c>
      <c r="D8" s="6">
        <v>7</v>
      </c>
      <c r="E8" s="41">
        <v>50.6</v>
      </c>
      <c r="F8" s="10">
        <f>E8-C8</f>
        <v>42.3</v>
      </c>
      <c r="G8" s="11">
        <f>F8/50</f>
        <v>0.846</v>
      </c>
      <c r="H8" s="11">
        <f>(E$18-G8)*100000</f>
        <v>-400.00000000000034</v>
      </c>
      <c r="I8" s="8">
        <f>H8*H8</f>
        <v>160000.00000000026</v>
      </c>
    </row>
    <row r="9" spans="2:9" ht="15.75">
      <c r="B9" s="6">
        <v>3</v>
      </c>
      <c r="C9" s="41">
        <v>16.5</v>
      </c>
      <c r="D9" s="6">
        <v>8</v>
      </c>
      <c r="E9" s="41">
        <v>58.6</v>
      </c>
      <c r="F9" s="10">
        <f>E9-C9</f>
        <v>42.1</v>
      </c>
      <c r="G9" s="11">
        <f>F9/50</f>
        <v>0.8420000000000001</v>
      </c>
      <c r="H9" s="11">
        <f>(E$18-G9)*100000</f>
        <v>-1.1102230246251565E-11</v>
      </c>
      <c r="I9" s="8">
        <f>H9*H9</f>
        <v>1.232595164407831E-22</v>
      </c>
    </row>
    <row r="10" spans="2:9" ht="15.75">
      <c r="B10" s="6">
        <v>4</v>
      </c>
      <c r="C10" s="41">
        <v>24.9</v>
      </c>
      <c r="D10" s="6">
        <v>9</v>
      </c>
      <c r="E10" s="41">
        <v>67.2</v>
      </c>
      <c r="F10" s="10">
        <f>E10-C10</f>
        <v>42.300000000000004</v>
      </c>
      <c r="G10" s="11">
        <f>F10/50</f>
        <v>0.8460000000000001</v>
      </c>
      <c r="H10" s="11">
        <f>(E$18-G10)*100000</f>
        <v>-400.0000000000115</v>
      </c>
      <c r="I10" s="8">
        <f>H10*H10</f>
        <v>160000.0000000092</v>
      </c>
    </row>
    <row r="11" spans="2:9" ht="15.75">
      <c r="B11" s="6">
        <v>5</v>
      </c>
      <c r="C11" s="41">
        <v>33.7</v>
      </c>
      <c r="D11" s="6">
        <v>10</v>
      </c>
      <c r="E11" s="41">
        <v>75.2</v>
      </c>
      <c r="F11" s="10">
        <f>E11-C11</f>
        <v>41.5</v>
      </c>
      <c r="G11" s="11">
        <f>F11/50</f>
        <v>0.83</v>
      </c>
      <c r="H11" s="11">
        <f>(E$18-G11)*100000</f>
        <v>1200.0000000000011</v>
      </c>
      <c r="I11" s="8">
        <f>H11*H11</f>
        <v>1440000.0000000028</v>
      </c>
    </row>
    <row r="12" spans="2:9" ht="15.75">
      <c r="B12" s="12"/>
      <c r="C12" s="46"/>
      <c r="D12" s="12"/>
      <c r="E12" s="46"/>
      <c r="F12" s="13"/>
      <c r="G12" s="47"/>
      <c r="H12" s="47"/>
      <c r="I12" s="15"/>
    </row>
    <row r="13" spans="2:9" ht="15.75">
      <c r="B13" s="12"/>
      <c r="C13" s="12"/>
      <c r="D13" s="12"/>
      <c r="E13" s="12"/>
      <c r="F13" s="13"/>
      <c r="G13" s="14"/>
      <c r="H13" s="15"/>
      <c r="I13" s="12"/>
    </row>
    <row r="14" spans="2:9" ht="15.75">
      <c r="B14" s="12"/>
      <c r="C14" s="12"/>
      <c r="D14" s="12"/>
      <c r="E14" s="12"/>
      <c r="F14" s="13"/>
      <c r="G14" s="14"/>
      <c r="H14" s="15"/>
      <c r="I14" s="12"/>
    </row>
    <row r="15" spans="2:9" ht="15.75">
      <c r="B15" s="7"/>
      <c r="C15" s="7"/>
      <c r="D15" s="7"/>
      <c r="E15" s="7"/>
      <c r="F15" s="7">
        <f>SUM(F7:F11)</f>
        <v>210.5</v>
      </c>
      <c r="G15" s="7"/>
      <c r="H15" s="16">
        <f>SUM(H7:H11)</f>
        <v>-2.205524651799351E-11</v>
      </c>
      <c r="I15" s="7">
        <f>SUM(I7:I11)</f>
        <v>1920000.0000000126</v>
      </c>
    </row>
    <row r="16" spans="2:9" ht="15.75">
      <c r="B16" s="7"/>
      <c r="C16" s="7"/>
      <c r="D16" s="7"/>
      <c r="E16" s="7"/>
      <c r="F16" s="7"/>
      <c r="G16" s="7"/>
      <c r="H16" s="7"/>
      <c r="I16" s="7"/>
    </row>
    <row r="17" spans="2:9" ht="15.75">
      <c r="B17" s="7"/>
      <c r="C17" s="7"/>
      <c r="D17" s="7"/>
      <c r="E17" s="16"/>
      <c r="F17" s="7"/>
      <c r="G17" s="7"/>
      <c r="H17" s="18"/>
      <c r="I17" s="7"/>
    </row>
    <row r="18" spans="2:9" ht="15.75">
      <c r="B18" s="7"/>
      <c r="C18" s="7"/>
      <c r="D18" s="7"/>
      <c r="E18" s="19">
        <f>F15/250</f>
        <v>0.842</v>
      </c>
      <c r="F18" s="7"/>
      <c r="G18" s="7"/>
      <c r="H18" s="20">
        <f>SQRT(I15/20)*0.00001</f>
        <v>0.003098386676965944</v>
      </c>
      <c r="I18" s="7"/>
    </row>
    <row r="21" ht="15">
      <c r="F21" s="5"/>
    </row>
  </sheetData>
  <printOptions/>
  <pageMargins left="0.75" right="0.75" top="1" bottom="1" header="0.4921259845" footer="0.4921259845"/>
  <pageSetup horizontalDpi="600" verticalDpi="600" orientation="landscape" paperSize="9" r:id="rId13"/>
  <legacyDrawing r:id="rId12"/>
  <oleObjects>
    <oleObject progId="Equation.3" shapeId="61530" r:id="rId1"/>
    <oleObject progId="Equation.3" shapeId="94287" r:id="rId2"/>
    <oleObject progId="Equation.3" shapeId="98297" r:id="rId3"/>
    <oleObject progId="Equation.3" shapeId="447629" r:id="rId4"/>
    <oleObject progId="Equation.3" shapeId="419416" r:id="rId5"/>
    <oleObject progId="Equation.3" shapeId="420099" r:id="rId6"/>
    <oleObject progId="Equation.3" shapeId="420854" r:id="rId7"/>
    <oleObject progId="Equation.3" shapeId="421789" r:id="rId8"/>
    <oleObject progId="Equation.3" shapeId="521523" r:id="rId9"/>
    <oleObject progId="Equation.3" shapeId="522179" r:id="rId10"/>
    <oleObject progId="Equation.3" shapeId="524714" r:id="rId1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C1:I25"/>
  <sheetViews>
    <sheetView workbookViewId="0" topLeftCell="A1">
      <selection activeCell="C1" sqref="C1"/>
    </sheetView>
  </sheetViews>
  <sheetFormatPr defaultColWidth="9.00390625" defaultRowHeight="12.75"/>
  <cols>
    <col min="2" max="2" width="5.375" style="0" customWidth="1"/>
    <col min="3" max="3" width="8.375" style="0" customWidth="1"/>
    <col min="4" max="4" width="12.00390625" style="0" bestFit="1" customWidth="1"/>
    <col min="5" max="5" width="10.25390625" style="0" customWidth="1"/>
    <col min="6" max="6" width="10.00390625" style="0" bestFit="1" customWidth="1"/>
    <col min="12" max="12" width="12.00390625" style="0" bestFit="1" customWidth="1"/>
  </cols>
  <sheetData>
    <row r="1" ht="18">
      <c r="C1" s="39" t="s">
        <v>3</v>
      </c>
    </row>
    <row r="2" spans="3:4" ht="15.75">
      <c r="C2" s="49" t="s">
        <v>9</v>
      </c>
      <c r="D2" s="48"/>
    </row>
    <row r="3" ht="15.75">
      <c r="C3" s="2"/>
    </row>
    <row r="4" spans="3:6" ht="20.25" customHeight="1">
      <c r="C4" s="42"/>
      <c r="D4" s="42"/>
      <c r="E4" s="42"/>
      <c r="F4" s="42"/>
    </row>
    <row r="5" spans="3:9" ht="18.75">
      <c r="C5" s="21" t="s">
        <v>1</v>
      </c>
      <c r="D5" s="21" t="s">
        <v>7</v>
      </c>
      <c r="E5" s="22"/>
      <c r="F5" s="22"/>
      <c r="I5" s="1"/>
    </row>
    <row r="6" spans="3:6" ht="15.75">
      <c r="C6" s="37">
        <v>1</v>
      </c>
      <c r="D6" s="40">
        <v>22.36</v>
      </c>
      <c r="E6" s="38">
        <f>10000*(E$22-D6)</f>
        <v>-15.000000000000568</v>
      </c>
      <c r="F6" s="38">
        <f>E6*E6</f>
        <v>225.00000000001705</v>
      </c>
    </row>
    <row r="7" spans="3:6" ht="15.75">
      <c r="C7" s="37">
        <v>2</v>
      </c>
      <c r="D7" s="40">
        <v>22.35</v>
      </c>
      <c r="E7" s="38">
        <f aca="true" t="shared" si="0" ref="E7:E15">10000*(E$22-D7)</f>
        <v>84.99999999997954</v>
      </c>
      <c r="F7" s="38">
        <f aca="true" t="shared" si="1" ref="F7:F15">E7*E7</f>
        <v>7224.999999996521</v>
      </c>
    </row>
    <row r="8" spans="3:6" ht="15.75">
      <c r="C8" s="37">
        <v>3</v>
      </c>
      <c r="D8" s="40">
        <v>22.36</v>
      </c>
      <c r="E8" s="38">
        <f t="shared" si="0"/>
        <v>-15.000000000000568</v>
      </c>
      <c r="F8" s="38">
        <f t="shared" si="1"/>
        <v>225.00000000001705</v>
      </c>
    </row>
    <row r="9" spans="3:6" ht="15.75">
      <c r="C9" s="37">
        <v>4</v>
      </c>
      <c r="D9" s="40">
        <v>22.37</v>
      </c>
      <c r="E9" s="38">
        <f t="shared" si="0"/>
        <v>-115.0000000000162</v>
      </c>
      <c r="F9" s="38">
        <f t="shared" si="1"/>
        <v>13225.000000003725</v>
      </c>
    </row>
    <row r="10" spans="3:6" ht="15.75">
      <c r="C10" s="37">
        <v>5</v>
      </c>
      <c r="D10" s="40">
        <v>22.355</v>
      </c>
      <c r="E10" s="38">
        <f t="shared" si="0"/>
        <v>34.999999999989484</v>
      </c>
      <c r="F10" s="38">
        <f t="shared" si="1"/>
        <v>1224.9999999992638</v>
      </c>
    </row>
    <row r="11" spans="3:6" ht="15.75">
      <c r="C11" s="37">
        <v>6</v>
      </c>
      <c r="D11" s="40">
        <v>22.36</v>
      </c>
      <c r="E11" s="38">
        <f t="shared" si="0"/>
        <v>-15.000000000000568</v>
      </c>
      <c r="F11" s="38">
        <f t="shared" si="1"/>
        <v>225.00000000001705</v>
      </c>
    </row>
    <row r="12" spans="3:6" ht="15.75">
      <c r="C12" s="37">
        <v>7</v>
      </c>
      <c r="D12" s="40">
        <v>22.355</v>
      </c>
      <c r="E12" s="38">
        <f t="shared" si="0"/>
        <v>34.999999999989484</v>
      </c>
      <c r="F12" s="38">
        <f t="shared" si="1"/>
        <v>1224.9999999992638</v>
      </c>
    </row>
    <row r="13" spans="3:6" ht="15.75">
      <c r="C13" s="37">
        <v>8</v>
      </c>
      <c r="D13" s="40">
        <v>22.36</v>
      </c>
      <c r="E13" s="38">
        <f t="shared" si="0"/>
        <v>-15.000000000000568</v>
      </c>
      <c r="F13" s="38">
        <f t="shared" si="1"/>
        <v>225.00000000001705</v>
      </c>
    </row>
    <row r="14" spans="3:6" ht="15.75">
      <c r="C14" s="37">
        <v>9</v>
      </c>
      <c r="D14" s="40">
        <v>22.365</v>
      </c>
      <c r="E14" s="38">
        <f t="shared" si="0"/>
        <v>-64.99999999999062</v>
      </c>
      <c r="F14" s="38">
        <f t="shared" si="1"/>
        <v>4224.99999999878</v>
      </c>
    </row>
    <row r="15" spans="3:6" ht="15.75">
      <c r="C15" s="37">
        <v>10</v>
      </c>
      <c r="D15" s="40">
        <v>22.35</v>
      </c>
      <c r="E15" s="38">
        <f t="shared" si="0"/>
        <v>84.99999999997954</v>
      </c>
      <c r="F15" s="38">
        <f t="shared" si="1"/>
        <v>7224.999999996521</v>
      </c>
    </row>
    <row r="16" spans="3:6" ht="15.75">
      <c r="C16" s="43"/>
      <c r="D16" s="44"/>
      <c r="E16" s="45"/>
      <c r="F16" s="45"/>
    </row>
    <row r="17" spans="3:6" ht="15.75">
      <c r="C17" s="43"/>
      <c r="D17" s="44"/>
      <c r="E17" s="45"/>
      <c r="F17" s="45"/>
    </row>
    <row r="18" spans="3:6" ht="15.75">
      <c r="C18" s="30"/>
      <c r="D18" s="31"/>
      <c r="E18" s="32"/>
      <c r="F18" s="32"/>
    </row>
    <row r="19" spans="3:6" ht="15.75">
      <c r="C19" s="23"/>
      <c r="D19" s="35">
        <f>SUM(D6:D15)</f>
        <v>223.585</v>
      </c>
      <c r="E19" s="36"/>
      <c r="F19" s="34">
        <f>SUM(F6:F15)</f>
        <v>35249.99999999415</v>
      </c>
    </row>
    <row r="20" spans="3:6" ht="15.75">
      <c r="C20" s="23"/>
      <c r="D20" s="24"/>
      <c r="E20" s="25"/>
      <c r="F20" s="26"/>
    </row>
    <row r="21" spans="3:6" ht="15.75">
      <c r="C21" s="23"/>
      <c r="D21" s="27"/>
      <c r="E21" s="26"/>
      <c r="F21" s="26"/>
    </row>
    <row r="22" spans="3:6" ht="15.75">
      <c r="C22" s="23"/>
      <c r="D22" s="27"/>
      <c r="E22" s="34">
        <f>D19/10</f>
        <v>22.3585</v>
      </c>
      <c r="F22" s="26"/>
    </row>
    <row r="23" spans="3:6" ht="15.75">
      <c r="C23" s="23"/>
      <c r="D23" s="27"/>
      <c r="E23" s="26"/>
      <c r="F23" s="26"/>
    </row>
    <row r="24" spans="3:6" ht="15.75">
      <c r="C24" s="23"/>
      <c r="D24" s="27"/>
      <c r="E24" s="26"/>
      <c r="F24" s="26"/>
    </row>
    <row r="25" spans="3:6" ht="18.75">
      <c r="C25" s="23"/>
      <c r="D25" s="28"/>
      <c r="E25" s="33">
        <f>SQRT(F19/90)</f>
        <v>19.790570145061555</v>
      </c>
      <c r="F25" s="29" t="s">
        <v>4</v>
      </c>
    </row>
  </sheetData>
  <printOptions/>
  <pageMargins left="0.75" right="0.75" top="1" bottom="1" header="0.4921259845" footer="0.4921259845"/>
  <pageSetup horizontalDpi="300" verticalDpi="300" orientation="portrait" paperSize="9" r:id="rId10"/>
  <legacyDrawing r:id="rId9"/>
  <oleObjects>
    <oleObject progId="Equation.3" shapeId="379912" r:id="rId1"/>
    <oleObject progId="Equation.3" shapeId="381358" r:id="rId2"/>
    <oleObject progId="Equation.3" shapeId="385392" r:id="rId3"/>
    <oleObject progId="Equation.3" shapeId="386152" r:id="rId4"/>
    <oleObject progId="Equation.3" shapeId="388853" r:id="rId5"/>
    <oleObject progId="Equation.3" shapeId="390071" r:id="rId6"/>
    <oleObject progId="Equation.3" shapeId="394034" r:id="rId7"/>
    <oleObject progId="Equation.3" shapeId="400858" r:id="rId8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C1:I25"/>
  <sheetViews>
    <sheetView workbookViewId="0" topLeftCell="A1">
      <selection activeCell="C1" sqref="C1"/>
    </sheetView>
  </sheetViews>
  <sheetFormatPr defaultColWidth="9.00390625" defaultRowHeight="12.75"/>
  <cols>
    <col min="2" max="2" width="5.375" style="0" customWidth="1"/>
    <col min="3" max="3" width="8.375" style="0" customWidth="1"/>
    <col min="4" max="4" width="12.00390625" style="0" bestFit="1" customWidth="1"/>
    <col min="5" max="5" width="10.25390625" style="0" customWidth="1"/>
    <col min="6" max="6" width="10.00390625" style="0" bestFit="1" customWidth="1"/>
    <col min="12" max="12" width="12.00390625" style="0" bestFit="1" customWidth="1"/>
  </cols>
  <sheetData>
    <row r="1" ht="18">
      <c r="C1" s="39" t="s">
        <v>3</v>
      </c>
    </row>
    <row r="2" ht="15.75">
      <c r="C2" s="50" t="s">
        <v>10</v>
      </c>
    </row>
    <row r="3" ht="15.75">
      <c r="C3" s="2"/>
    </row>
    <row r="4" spans="3:6" ht="18" customHeight="1">
      <c r="C4" s="42"/>
      <c r="D4" s="42"/>
      <c r="E4" s="42"/>
      <c r="F4" s="42"/>
    </row>
    <row r="5" spans="3:9" ht="18.75">
      <c r="C5" s="21" t="s">
        <v>1</v>
      </c>
      <c r="D5" s="21" t="s">
        <v>8</v>
      </c>
      <c r="E5" s="22"/>
      <c r="F5" s="22"/>
      <c r="I5" s="1"/>
    </row>
    <row r="6" spans="3:6" ht="15.75">
      <c r="C6" s="37">
        <v>1</v>
      </c>
      <c r="D6" s="40">
        <v>15.01</v>
      </c>
      <c r="E6" s="38">
        <f aca="true" t="shared" si="0" ref="E6:E15">10000*(E$22-D6)</f>
        <v>-134.99999999998735</v>
      </c>
      <c r="F6" s="38">
        <f aca="true" t="shared" si="1" ref="F6:F15">E6*E6</f>
        <v>18224.999999996584</v>
      </c>
    </row>
    <row r="7" spans="3:6" ht="15.75">
      <c r="C7" s="37">
        <v>2</v>
      </c>
      <c r="D7" s="40">
        <v>15.015</v>
      </c>
      <c r="E7" s="38">
        <f t="shared" si="0"/>
        <v>-184.99999999999517</v>
      </c>
      <c r="F7" s="38">
        <f t="shared" si="1"/>
        <v>34224.99999999821</v>
      </c>
    </row>
    <row r="8" spans="3:6" ht="15.75">
      <c r="C8" s="37">
        <v>3</v>
      </c>
      <c r="D8" s="40">
        <v>14.97</v>
      </c>
      <c r="E8" s="38">
        <f t="shared" si="0"/>
        <v>265.0000000000041</v>
      </c>
      <c r="F8" s="38">
        <f t="shared" si="1"/>
        <v>70225.00000000217</v>
      </c>
    </row>
    <row r="9" spans="3:6" ht="15.75">
      <c r="C9" s="37">
        <v>4</v>
      </c>
      <c r="D9" s="40">
        <v>14.99</v>
      </c>
      <c r="E9" s="38">
        <f t="shared" si="0"/>
        <v>65.00000000000838</v>
      </c>
      <c r="F9" s="38">
        <f t="shared" si="1"/>
        <v>4225.00000000109</v>
      </c>
    </row>
    <row r="10" spans="3:6" ht="15.75">
      <c r="C10" s="37">
        <v>5</v>
      </c>
      <c r="D10" s="40">
        <v>14.98</v>
      </c>
      <c r="E10" s="38">
        <f t="shared" si="0"/>
        <v>165.00000000000625</v>
      </c>
      <c r="F10" s="38">
        <f t="shared" si="1"/>
        <v>27225.000000002063</v>
      </c>
    </row>
    <row r="11" spans="3:6" ht="15.75">
      <c r="C11" s="37">
        <v>6</v>
      </c>
      <c r="D11" s="40">
        <v>14.995</v>
      </c>
      <c r="E11" s="38">
        <f t="shared" si="0"/>
        <v>15.000000000018332</v>
      </c>
      <c r="F11" s="38">
        <f t="shared" si="1"/>
        <v>225.00000000054996</v>
      </c>
    </row>
    <row r="12" spans="3:6" ht="15.75">
      <c r="C12" s="37">
        <v>7</v>
      </c>
      <c r="D12" s="40">
        <v>14.99</v>
      </c>
      <c r="E12" s="38">
        <f t="shared" si="0"/>
        <v>65.00000000000838</v>
      </c>
      <c r="F12" s="38">
        <f t="shared" si="1"/>
        <v>4225.00000000109</v>
      </c>
    </row>
    <row r="13" spans="3:6" ht="15.75">
      <c r="C13" s="37">
        <v>8</v>
      </c>
      <c r="D13" s="40">
        <v>15.01</v>
      </c>
      <c r="E13" s="38">
        <f t="shared" si="0"/>
        <v>-134.99999999998735</v>
      </c>
      <c r="F13" s="38">
        <f t="shared" si="1"/>
        <v>18224.999999996584</v>
      </c>
    </row>
    <row r="14" spans="3:6" ht="15.75">
      <c r="C14" s="37">
        <v>9</v>
      </c>
      <c r="D14" s="40">
        <v>15.005</v>
      </c>
      <c r="E14" s="38">
        <f t="shared" si="0"/>
        <v>-84.9999999999973</v>
      </c>
      <c r="F14" s="38">
        <f t="shared" si="1"/>
        <v>7224.999999999541</v>
      </c>
    </row>
    <row r="15" spans="3:6" ht="15.75">
      <c r="C15" s="37">
        <v>10</v>
      </c>
      <c r="D15" s="40">
        <v>15</v>
      </c>
      <c r="E15" s="38">
        <f t="shared" si="0"/>
        <v>-34.999999999989484</v>
      </c>
      <c r="F15" s="38">
        <f t="shared" si="1"/>
        <v>1224.9999999992638</v>
      </c>
    </row>
    <row r="16" spans="3:6" ht="15.75">
      <c r="C16" s="43"/>
      <c r="D16" s="44"/>
      <c r="E16" s="45"/>
      <c r="F16" s="45"/>
    </row>
    <row r="17" spans="3:6" ht="15.75">
      <c r="C17" s="43"/>
      <c r="D17" s="44"/>
      <c r="E17" s="45"/>
      <c r="F17" s="45"/>
    </row>
    <row r="18" spans="3:6" ht="15.75">
      <c r="C18" s="30"/>
      <c r="D18" s="31"/>
      <c r="E18" s="32"/>
      <c r="F18" s="32"/>
    </row>
    <row r="19" spans="3:6" ht="15.75">
      <c r="C19" s="23"/>
      <c r="D19" s="35">
        <f>SUM(D6:D15)</f>
        <v>149.965</v>
      </c>
      <c r="E19" s="36"/>
      <c r="F19" s="34">
        <f>SUM(F6:F15)</f>
        <v>185249.99999999715</v>
      </c>
    </row>
    <row r="20" spans="3:6" ht="15.75">
      <c r="C20" s="23"/>
      <c r="D20" s="24"/>
      <c r="E20" s="25"/>
      <c r="F20" s="26"/>
    </row>
    <row r="21" spans="3:6" ht="15.75">
      <c r="C21" s="23"/>
      <c r="D21" s="27"/>
      <c r="E21" s="26"/>
      <c r="F21" s="26"/>
    </row>
    <row r="22" spans="3:6" ht="15.75">
      <c r="C22" s="23"/>
      <c r="D22" s="27"/>
      <c r="E22" s="34">
        <f>D19/10</f>
        <v>14.996500000000001</v>
      </c>
      <c r="F22" s="26"/>
    </row>
    <row r="23" spans="3:6" ht="15.75">
      <c r="C23" s="23"/>
      <c r="D23" s="27"/>
      <c r="E23" s="26"/>
      <c r="F23" s="26"/>
    </row>
    <row r="24" spans="3:6" ht="15.75">
      <c r="C24" s="23"/>
      <c r="D24" s="27"/>
      <c r="E24" s="26"/>
      <c r="F24" s="26"/>
    </row>
    <row r="25" spans="3:6" ht="18.75">
      <c r="C25" s="23"/>
      <c r="D25" s="28"/>
      <c r="E25" s="33">
        <f>SQRT(F19/90)</f>
        <v>45.368858629386985</v>
      </c>
      <c r="F25" s="29" t="s">
        <v>4</v>
      </c>
    </row>
  </sheetData>
  <printOptions/>
  <pageMargins left="0.75" right="0.75" top="1" bottom="1" header="0.4921259845" footer="0.4921259845"/>
  <pageSetup horizontalDpi="300" verticalDpi="300" orientation="portrait" paperSize="9" r:id="rId10"/>
  <legacyDrawing r:id="rId9"/>
  <oleObjects>
    <oleObject progId="Equation.3" shapeId="382203" r:id="rId1"/>
    <oleObject progId="Equation.3" shapeId="383716" r:id="rId2"/>
    <oleObject progId="Equation.3" shapeId="384971" r:id="rId3"/>
    <oleObject progId="Equation.3" shapeId="386533" r:id="rId4"/>
    <oleObject progId="Equation.3" shapeId="390771" r:id="rId5"/>
    <oleObject progId="Equation.3" shapeId="392188" r:id="rId6"/>
    <oleObject progId="Equation.3" shapeId="395307" r:id="rId7"/>
    <oleObject progId="Equation.3" shapeId="406127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 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Fyzika</dc:creator>
  <cp:keywords/>
  <dc:description/>
  <cp:lastModifiedBy>Jozef Kúdelčík</cp:lastModifiedBy>
  <cp:lastPrinted>2007-11-15T19:50:31Z</cp:lastPrinted>
  <dcterms:created xsi:type="dcterms:W3CDTF">2007-03-14T05:28:20Z</dcterms:created>
  <dcterms:modified xsi:type="dcterms:W3CDTF">2007-11-15T20:03:32Z</dcterms:modified>
  <cp:category/>
  <cp:version/>
  <cp:contentType/>
  <cp:contentStatus/>
</cp:coreProperties>
</file>